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<sst xmlns="http://schemas.openxmlformats.org/spreadsheetml/2006/main" count="36" uniqueCount="36">
  <si>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Serial Data Polarity</t>
  </si>
  <si>
    <t>0 = 5V logic direct from most GPS Modules</t>
  </si>
  <si>
    <t>1 = RS232 from level converter/ GPS Receiver units etc</t>
  </si>
  <si>
    <t>GPS Data Type</t>
  </si>
  <si>
    <t>Ignore PPS</t>
  </si>
  <si>
    <t>1 = Use serial data only, accuracy degraded to typically &lt; 800ms slow</t>
  </si>
  <si>
    <t>CW Speed</t>
  </si>
  <si>
    <t>Carrier / Reference Frequency</t>
  </si>
  <si>
    <t>RF Multiplication</t>
  </si>
  <si>
    <t>MHz</t>
  </si>
  <si>
    <t>Reference Input</t>
  </si>
  <si>
    <t>MHz   Nominated frequency</t>
  </si>
  <si>
    <t xml:space="preserve">MHz </t>
  </si>
  <si>
    <t>0 = Use 1 PPS signal for greatest timing accuracy</t>
  </si>
  <si>
    <t>Reference Tone</t>
  </si>
  <si>
    <t>Key UP Tone</t>
  </si>
  <si>
    <t>Key DOWN Tone</t>
  </si>
  <si>
    <t>Hz    These are the resulting audio tones that</t>
  </si>
  <si>
    <t>Hz       should appear when the JT4 signal</t>
  </si>
  <si>
    <t>JT4 Mode</t>
  </si>
  <si>
    <t>G</t>
  </si>
  <si>
    <t>JT4 on RDDS  SPECIFICATION CHART</t>
  </si>
  <si>
    <t>RDDS JT4 TEST</t>
  </si>
  <si>
    <t>JT4 Message (13 chars max)</t>
  </si>
  <si>
    <t>CW Message (40 chars max)</t>
  </si>
  <si>
    <t>TEST DE G4JNT</t>
  </si>
  <si>
    <t xml:space="preserve">dot length in milliseconds </t>
  </si>
  <si>
    <t>WPM</t>
  </si>
  <si>
    <t>Fundamental</t>
  </si>
  <si>
    <r>
      <t xml:space="preserve">Hz      is tuned correctly and </t>
    </r>
    <r>
      <rPr>
        <b/>
        <u val="single"/>
        <sz val="10"/>
        <rFont val="Univers"/>
        <family val="2"/>
      </rPr>
      <t>centred</t>
    </r>
    <r>
      <rPr>
        <sz val="10"/>
        <rFont val="Univers"/>
        <family val="2"/>
      </rPr>
      <t xml:space="preserve"> on 1270Hz</t>
    </r>
  </si>
  <si>
    <t>0 = Motorola Oncore, M12 etc   9600 Baud, Proprietary  Binary</t>
  </si>
  <si>
    <t>1 = NMEA   (GPRMC Sentence)  4800 Baud ASCII</t>
  </si>
  <si>
    <t xml:space="preserve">Ensure all fields are correctly filled in, double and triple check, then </t>
  </si>
  <si>
    <r>
      <t xml:space="preserve">  forward to G4JNT at   </t>
    </r>
    <r>
      <rPr>
        <b/>
        <sz val="10"/>
        <rFont val="@MS UI Gothic"/>
        <family val="2"/>
      </rPr>
      <t>ac.talbot@btinternet.com</t>
    </r>
    <r>
      <rPr>
        <sz val="10"/>
        <rFont val="@MS UI Gothic"/>
        <family val="2"/>
      </rPr>
      <t xml:space="preserve"> with payment</t>
    </r>
  </si>
  <si>
    <t>Equiv. approx</t>
  </si>
  <si>
    <t>Enter the figures in BLUE only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</si>
</sst>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21"/>
      <name val="Arial"/>
      <family val="2"/>
    </font>
    <font>
      <sz val="10"/>
      <name val="@MS UI Gothic"/>
      <family val="2"/>
    </font>
    <font>
      <sz val="10"/>
      <name val="Univers"/>
      <family val="2"/>
    </font>
    <font>
      <sz val="14"/>
      <color indexed="61"/>
      <name val="Arial"/>
      <family val="2"/>
    </font>
    <font>
      <b/>
      <u val="single"/>
      <sz val="10"/>
      <name val="Univers"/>
      <family val="2"/>
    </font>
    <font>
      <b/>
      <sz val="10"/>
      <name val="@MS UI Gothic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" fontId="11" fillId="33" borderId="0" xfId="0" applyNumberFormat="1" applyFont="1" applyFill="1" applyAlignment="1">
      <alignment horizontal="right"/>
    </xf>
    <xf numFmtId="0" fontId="1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30.00390625" style="0" customWidth="1"/>
    <col min="3" max="3" width="3.8515625" style="0" customWidth="1"/>
    <col min="4" max="4" width="11.00390625" style="1" customWidth="1"/>
    <col min="9" max="9" width="14.28125" style="0" customWidth="1"/>
  </cols>
  <sheetData>
    <row r="2" spans="2:11" ht="12.7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18">
      <c r="B3" s="16"/>
      <c r="C3" s="16"/>
      <c r="D3" s="17"/>
      <c r="E3" s="18" t="s">
        <v>21</v>
      </c>
      <c r="F3" s="16"/>
      <c r="G3" s="16"/>
      <c r="H3" s="16"/>
      <c r="I3" s="16"/>
      <c r="J3" s="16"/>
      <c r="K3" s="16"/>
    </row>
    <row r="4" spans="2:11" ht="12.75">
      <c r="B4" s="16"/>
      <c r="C4" s="16"/>
      <c r="D4" s="17"/>
      <c r="E4" s="16"/>
      <c r="F4" s="16"/>
      <c r="G4" s="16"/>
      <c r="H4" s="16"/>
      <c r="I4" s="16"/>
      <c r="J4" s="16"/>
      <c r="K4" s="16"/>
    </row>
    <row r="5" spans="2:11" ht="12.75">
      <c r="B5" s="23"/>
      <c r="C5" s="24"/>
      <c r="D5" s="24" t="s">
        <v>35</v>
      </c>
      <c r="E5" s="24"/>
      <c r="F5" s="24"/>
      <c r="G5" s="24"/>
      <c r="H5" s="24"/>
      <c r="I5" s="24"/>
      <c r="J5" s="24"/>
      <c r="K5" s="4"/>
    </row>
    <row r="6" spans="2:11" ht="15">
      <c r="B6" s="5" t="s">
        <v>0</v>
      </c>
      <c r="C6" s="6" t="str">
        <f>IF(OR(D6=0,D6=1),"ok","! ! ! !")</f>
        <v>ok</v>
      </c>
      <c r="D6" s="7">
        <v>1</v>
      </c>
      <c r="E6" s="8" t="s">
        <v>1</v>
      </c>
      <c r="F6" s="9"/>
      <c r="G6" s="9"/>
      <c r="H6" s="4"/>
      <c r="I6" s="4"/>
      <c r="J6" s="4"/>
      <c r="K6" s="4"/>
    </row>
    <row r="7" spans="1:11" ht="15">
      <c r="A7" s="3"/>
      <c r="B7" s="5"/>
      <c r="C7" s="10"/>
      <c r="D7" s="11"/>
      <c r="E7" s="8" t="s">
        <v>2</v>
      </c>
      <c r="F7" s="9"/>
      <c r="G7" s="9"/>
      <c r="H7" s="4"/>
      <c r="I7" s="4"/>
      <c r="J7" s="4"/>
      <c r="K7" s="4"/>
    </row>
    <row r="8" spans="2:11" ht="15">
      <c r="B8" s="5"/>
      <c r="C8" s="10"/>
      <c r="D8" s="11"/>
      <c r="E8" s="8"/>
      <c r="F8" s="9"/>
      <c r="G8" s="9"/>
      <c r="H8" s="4"/>
      <c r="I8" s="4"/>
      <c r="J8" s="4"/>
      <c r="K8" s="4"/>
    </row>
    <row r="9" spans="2:11" ht="15">
      <c r="B9" s="5" t="s">
        <v>3</v>
      </c>
      <c r="C9" s="6" t="str">
        <f>IF(OR(D9=0,D9=1),"ok","! ! ! !")</f>
        <v>ok</v>
      </c>
      <c r="D9" s="7">
        <v>1</v>
      </c>
      <c r="E9" s="8" t="s">
        <v>30</v>
      </c>
      <c r="F9" s="9"/>
      <c r="G9" s="9"/>
      <c r="H9" s="4"/>
      <c r="I9" s="4"/>
      <c r="J9" s="4"/>
      <c r="K9" s="4"/>
    </row>
    <row r="10" spans="2:11" ht="15">
      <c r="B10" s="5"/>
      <c r="C10" s="10"/>
      <c r="D10" s="11"/>
      <c r="E10" s="8" t="s">
        <v>31</v>
      </c>
      <c r="F10" s="9"/>
      <c r="G10" s="9"/>
      <c r="H10" s="4"/>
      <c r="I10" s="4"/>
      <c r="J10" s="4"/>
      <c r="K10" s="4"/>
    </row>
    <row r="11" spans="2:11" ht="15">
      <c r="B11" s="5"/>
      <c r="C11" s="10"/>
      <c r="D11" s="11"/>
      <c r="E11" s="8"/>
      <c r="F11" s="9"/>
      <c r="G11" s="9"/>
      <c r="H11" s="4"/>
      <c r="I11" s="4"/>
      <c r="J11" s="4"/>
      <c r="K11" s="4"/>
    </row>
    <row r="12" spans="2:11" ht="15">
      <c r="B12" s="5" t="s">
        <v>4</v>
      </c>
      <c r="C12" s="6" t="str">
        <f>IF(OR(D12=0,D12=1),"ok","! ! ! !")</f>
        <v>ok</v>
      </c>
      <c r="D12" s="7">
        <v>1</v>
      </c>
      <c r="E12" s="8" t="s">
        <v>13</v>
      </c>
      <c r="F12" s="9"/>
      <c r="G12" s="9"/>
      <c r="H12" s="4"/>
      <c r="I12" s="4"/>
      <c r="J12" s="4"/>
      <c r="K12" s="4"/>
    </row>
    <row r="13" spans="2:11" ht="15">
      <c r="B13" s="5"/>
      <c r="C13" s="10"/>
      <c r="D13" s="11"/>
      <c r="E13" s="8" t="s">
        <v>5</v>
      </c>
      <c r="F13" s="9"/>
      <c r="G13" s="9"/>
      <c r="H13" s="4"/>
      <c r="I13" s="4"/>
      <c r="J13" s="4"/>
      <c r="K13" s="4"/>
    </row>
    <row r="14" spans="2:11" ht="15">
      <c r="B14" s="5"/>
      <c r="C14" s="10"/>
      <c r="D14" s="11"/>
      <c r="E14" s="8"/>
      <c r="F14" s="9"/>
      <c r="G14" s="9"/>
      <c r="H14" s="4"/>
      <c r="I14" s="4"/>
      <c r="J14" s="4"/>
      <c r="K14" s="4"/>
    </row>
    <row r="15" spans="2:11" ht="15">
      <c r="B15" s="5" t="s">
        <v>6</v>
      </c>
      <c r="C15" s="6" t="str">
        <f>IF(AND(D15&gt;30,D15&lt;300),"ok","! ! ! !")</f>
        <v>ok</v>
      </c>
      <c r="D15" s="7">
        <v>60</v>
      </c>
      <c r="E15" s="8" t="s">
        <v>26</v>
      </c>
      <c r="F15" s="9"/>
      <c r="G15" s="9"/>
      <c r="H15" s="4"/>
      <c r="I15" s="20" t="s">
        <v>34</v>
      </c>
      <c r="J15" s="22">
        <f>1200/(D15)</f>
        <v>20</v>
      </c>
      <c r="K15" s="19" t="s">
        <v>27</v>
      </c>
    </row>
    <row r="16" spans="2:11" ht="15">
      <c r="B16" s="5"/>
      <c r="C16" s="10"/>
      <c r="D16" s="11"/>
      <c r="E16" s="8"/>
      <c r="F16" s="9"/>
      <c r="G16" s="9"/>
      <c r="H16" s="4"/>
      <c r="I16" s="21"/>
      <c r="J16" s="4"/>
      <c r="K16" s="4"/>
    </row>
    <row r="17" spans="2:11" ht="15">
      <c r="B17" s="5" t="s">
        <v>7</v>
      </c>
      <c r="C17" s="6" t="str">
        <f>IF(AND(D17&gt;429,D17&lt;300000),"ok","! ! ! !")</f>
        <v>ok</v>
      </c>
      <c r="D17" s="7">
        <v>5760.905</v>
      </c>
      <c r="E17" s="8" t="s">
        <v>11</v>
      </c>
      <c r="F17" s="9"/>
      <c r="G17" s="9"/>
      <c r="H17" s="4"/>
      <c r="I17" s="21"/>
      <c r="J17" s="4"/>
      <c r="K17" s="4"/>
    </row>
    <row r="18" spans="2:11" ht="15">
      <c r="B18" s="5" t="s">
        <v>8</v>
      </c>
      <c r="C18" s="6" t="str">
        <f>IF(AND(D18&gt;=1,D18&lt;2000,J18&lt;300),"ok","! ! ! !")</f>
        <v>ok</v>
      </c>
      <c r="D18" s="7">
        <v>54</v>
      </c>
      <c r="E18" s="8"/>
      <c r="F18" s="9"/>
      <c r="G18" s="9"/>
      <c r="H18" s="4"/>
      <c r="I18" s="20" t="s">
        <v>28</v>
      </c>
      <c r="J18" s="19">
        <f>D17/D18</f>
        <v>106.68342592592592</v>
      </c>
      <c r="K18" s="19" t="s">
        <v>9</v>
      </c>
    </row>
    <row r="19" spans="2:11" ht="15">
      <c r="B19" s="5" t="s">
        <v>10</v>
      </c>
      <c r="C19" s="6" t="str">
        <f>IF(AND(D19&gt;0.01,D19&lt;300),"ok","! ! ! !")</f>
        <v>ok</v>
      </c>
      <c r="D19" s="7">
        <v>10</v>
      </c>
      <c r="E19" s="8" t="s">
        <v>12</v>
      </c>
      <c r="F19" s="9"/>
      <c r="G19" s="9"/>
      <c r="H19" s="4"/>
      <c r="I19" s="4"/>
      <c r="J19" s="4"/>
      <c r="K19" s="4"/>
    </row>
    <row r="20" spans="2:11" ht="15">
      <c r="B20" s="5" t="s">
        <v>19</v>
      </c>
      <c r="C20" s="6" t="str">
        <f>IF(AND(D20&gt;="A",D20&lt;="G"),"ok","! ! ! !")</f>
        <v>ok</v>
      </c>
      <c r="D20" s="7" t="s">
        <v>20</v>
      </c>
      <c r="E20" s="8"/>
      <c r="F20" s="9"/>
      <c r="G20" s="9"/>
      <c r="H20" s="4"/>
      <c r="I20" s="4"/>
      <c r="J20" s="4"/>
      <c r="K20" s="4"/>
    </row>
    <row r="21" spans="2:11" ht="15">
      <c r="B21" s="5" t="s">
        <v>14</v>
      </c>
      <c r="C21" s="6" t="str">
        <f>IF(AND(D21&gt;300,D21&lt;3000),"ok","! ! ! !")</f>
        <v>ok</v>
      </c>
      <c r="D21" s="7">
        <v>1000</v>
      </c>
      <c r="E21" s="12" t="s">
        <v>17</v>
      </c>
      <c r="F21" s="9"/>
      <c r="G21" s="9"/>
      <c r="H21" s="4"/>
      <c r="I21" s="4"/>
      <c r="J21" s="4"/>
      <c r="K21" s="4"/>
    </row>
    <row r="22" spans="2:11" ht="15">
      <c r="B22" s="5" t="s">
        <v>15</v>
      </c>
      <c r="C22" s="6" t="str">
        <f>IF(AND(D22&gt;300,D22&lt;3000),"ok","! ! ! !")</f>
        <v>ok</v>
      </c>
      <c r="D22" s="7">
        <v>1400</v>
      </c>
      <c r="E22" s="8" t="s">
        <v>18</v>
      </c>
      <c r="F22" s="9"/>
      <c r="G22" s="9"/>
      <c r="H22" s="4"/>
      <c r="I22" s="4"/>
      <c r="J22" s="4"/>
      <c r="K22" s="4"/>
    </row>
    <row r="23" spans="2:11" ht="15">
      <c r="B23" s="5" t="s">
        <v>16</v>
      </c>
      <c r="C23" s="6" t="str">
        <f>IF(AND(D23&gt;300,D23&lt;3000),"ok","! ! ! !")</f>
        <v>ok</v>
      </c>
      <c r="D23" s="7">
        <v>1000</v>
      </c>
      <c r="E23" s="8" t="s">
        <v>29</v>
      </c>
      <c r="F23" s="9"/>
      <c r="G23" s="9"/>
      <c r="H23" s="4"/>
      <c r="I23" s="4"/>
      <c r="J23" s="4"/>
      <c r="K23" s="4"/>
    </row>
    <row r="24" spans="2:11" ht="15">
      <c r="B24" s="5"/>
      <c r="C24" s="4"/>
      <c r="D24" s="14"/>
      <c r="E24" s="9"/>
      <c r="F24" s="9"/>
      <c r="G24" s="9"/>
      <c r="H24" s="4"/>
      <c r="I24" s="4"/>
      <c r="J24" s="4"/>
      <c r="K24" s="4"/>
    </row>
    <row r="25" spans="2:11" ht="15">
      <c r="B25" s="5" t="s">
        <v>23</v>
      </c>
      <c r="C25" s="13" t="str">
        <f>IF(AND(LEN(D25)&lt;=13,ISTEXT(D25)),"ok","! ! !")</f>
        <v>ok</v>
      </c>
      <c r="D25" s="15" t="s">
        <v>22</v>
      </c>
      <c r="E25" s="9"/>
      <c r="F25" s="9"/>
      <c r="G25" s="9"/>
      <c r="H25" s="4"/>
      <c r="I25" s="4"/>
      <c r="J25" s="4"/>
      <c r="K25" s="4"/>
    </row>
    <row r="26" spans="2:11" ht="15">
      <c r="B26" s="5"/>
      <c r="C26" s="13"/>
      <c r="D26" s="14"/>
      <c r="E26" s="9"/>
      <c r="F26" s="9"/>
      <c r="G26" s="9"/>
      <c r="H26" s="4"/>
      <c r="I26" s="4"/>
      <c r="J26" s="4"/>
      <c r="K26" s="4"/>
    </row>
    <row r="27" spans="2:11" ht="15">
      <c r="B27" s="5" t="s">
        <v>24</v>
      </c>
      <c r="C27" s="13" t="str">
        <f>IF(AND(LEN(D27)&lt;=40,ISTEXT(D27)),"ok","! ! !")</f>
        <v>ok</v>
      </c>
      <c r="D27" s="15" t="s">
        <v>25</v>
      </c>
      <c r="E27" s="9"/>
      <c r="F27" s="9" t="s">
        <v>32</v>
      </c>
      <c r="G27" s="9"/>
      <c r="H27" s="4"/>
      <c r="I27" s="4"/>
      <c r="J27" s="4"/>
      <c r="K27" s="4"/>
    </row>
    <row r="28" spans="2:11" ht="15">
      <c r="B28" s="5"/>
      <c r="C28" s="4"/>
      <c r="D28" s="14"/>
      <c r="E28" s="9"/>
      <c r="F28" s="9" t="s">
        <v>33</v>
      </c>
      <c r="G28" s="9"/>
      <c r="H28" s="4"/>
      <c r="I28" s="4"/>
      <c r="J28" s="4"/>
      <c r="K28" s="4"/>
    </row>
    <row r="29" spans="2:11" ht="12.7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ht="12.75">
      <c r="B30" s="2"/>
    </row>
    <row r="31" ht="12.75">
      <c r="B31" s="2"/>
    </row>
  </sheetData>
  <sheetProtection password="DB77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T</dc:creator>
  <cp:keywords/>
  <dc:description/>
  <cp:lastModifiedBy>User</cp:lastModifiedBy>
  <dcterms:created xsi:type="dcterms:W3CDTF">2010-05-01T22:01:38Z</dcterms:created>
  <dcterms:modified xsi:type="dcterms:W3CDTF">2010-05-02T20:05:29Z</dcterms:modified>
  <cp:category/>
  <cp:version/>
  <cp:contentType/>
  <cp:contentStatus/>
</cp:coreProperties>
</file>